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CORRENTE\FILIPPO\DATA\SCUOLE DI SERVIZIO\I.I.S. L.C.-Ist. Arte di Cetraro\CETRARO ANNO 2020.21\P.A. 2021\ASSEGNAZIONI\IPSAR PAOLA FORM DOC E ATA\CORSO INFORMATICA\"/>
    </mc:Choice>
  </mc:AlternateContent>
  <xr:revisionPtr revIDLastSave="0" documentId="13_ncr:1_{7790CE59-C3E5-40C8-B729-D70CE9646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K8" i="1"/>
  <c r="L8" i="1"/>
  <c r="M8" i="1"/>
  <c r="N8" i="1"/>
  <c r="O8" i="1"/>
  <c r="P8" i="1"/>
  <c r="P6" i="1"/>
  <c r="P7" i="1"/>
  <c r="I7" i="1"/>
  <c r="I6" i="1"/>
  <c r="L7" i="1" l="1"/>
  <c r="L6" i="1"/>
  <c r="M7" i="1" l="1"/>
  <c r="M6" i="1"/>
  <c r="Q6" i="1" l="1"/>
  <c r="N7" i="1"/>
  <c r="Q7" i="1" s="1"/>
  <c r="N6" i="1"/>
  <c r="Q8" i="1" l="1"/>
</calcChain>
</file>

<file path=xl/sharedStrings.xml><?xml version="1.0" encoding="utf-8"?>
<sst xmlns="http://schemas.openxmlformats.org/spreadsheetml/2006/main" count="20" uniqueCount="20">
  <si>
    <t xml:space="preserve">SPANO' </t>
  </si>
  <si>
    <t>MARIA TERESA</t>
  </si>
  <si>
    <t>IMPONIBILE</t>
  </si>
  <si>
    <t>CORRADO</t>
  </si>
  <si>
    <t>MAURO</t>
  </si>
  <si>
    <t>FC</t>
  </si>
  <si>
    <t>INPDAP</t>
  </si>
  <si>
    <t>IMPONIBILE FISCALE</t>
  </si>
  <si>
    <t>IRPEF</t>
  </si>
  <si>
    <t>NETTO</t>
  </si>
  <si>
    <t>INPDAP SCUOLA</t>
  </si>
  <si>
    <t>IRAP</t>
  </si>
  <si>
    <t>TOTALE SPESA</t>
  </si>
  <si>
    <t>INCARICO PROT.</t>
  </si>
  <si>
    <t>DATA</t>
  </si>
  <si>
    <t>COMP. ORARIO</t>
  </si>
  <si>
    <t>ORE ATT.TA'</t>
  </si>
  <si>
    <t>COGNOME</t>
  </si>
  <si>
    <t>NOME</t>
  </si>
  <si>
    <t>PROSPETTO RIEPILOGATIVO COMPENSI LIQUIDATI AI DOCENTI PER ATTIVITA' SVOLTE NELL' AMBITO DELLE INIZIATIVE DI FORMAZIONE RIVOLTE AI DOCENTI EX L. N° 107/2015, ART. 124 C.1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</si>
</sst>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44" fontId="3" fillId="0" borderId="1" xfId="1" applyFont="1" applyBorder="1" applyAlignment="1">
      <alignment horizontal="right"/>
    </xf>
    <xf numFmtId="1" fontId="4" fillId="0" borderId="1" xfId="1" applyNumberFormat="1" applyFont="1" applyBorder="1" applyAlignment="1">
      <alignment horizontal="right"/>
    </xf>
    <xf numFmtId="44" fontId="4" fillId="0" borderId="1" xfId="1" applyFont="1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Q8"/>
  <sheetViews>
    <sheetView tabSelected="1" workbookViewId="0">
      <selection activeCell="E16" sqref="E16"/>
    </sheetView>
  </sheetViews>
  <sheetFormatPr defaultRowHeight="15" x14ac:dyDescent="0.25"/>
  <cols>
    <col min="3" max="3" width="13.5703125" bestFit="1" customWidth="1"/>
    <col min="4" max="4" width="18" bestFit="1" customWidth="1"/>
    <col min="5" max="5" width="20" bestFit="1" customWidth="1"/>
    <col min="6" max="6" width="14.85546875" bestFit="1" customWidth="1"/>
    <col min="7" max="7" width="18.85546875" bestFit="1" customWidth="1"/>
    <col min="8" max="8" width="14.85546875" bestFit="1" customWidth="1"/>
    <col min="9" max="9" width="15.140625" bestFit="1" customWidth="1"/>
    <col min="10" max="11" width="9.42578125" bestFit="1" customWidth="1"/>
    <col min="12" max="12" width="24.85546875" bestFit="1" customWidth="1"/>
    <col min="13" max="13" width="12.85546875" bestFit="1" customWidth="1"/>
    <col min="14" max="14" width="15.140625" bestFit="1" customWidth="1"/>
    <col min="15" max="15" width="15.7109375" bestFit="1" customWidth="1"/>
    <col min="16" max="16" width="12.85546875" bestFit="1" customWidth="1"/>
    <col min="17" max="17" width="17.28515625" bestFit="1" customWidth="1"/>
  </cols>
  <sheetData>
    <row r="4" spans="3:17" ht="44.25" customHeight="1" x14ac:dyDescent="0.25">
      <c r="C4" s="1" t="s">
        <v>19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3:17" ht="18.75" x14ac:dyDescent="0.3">
      <c r="C5" s="2" t="s">
        <v>17</v>
      </c>
      <c r="D5" s="2" t="s">
        <v>18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2</v>
      </c>
      <c r="J5" s="2" t="s">
        <v>5</v>
      </c>
      <c r="K5" s="2" t="s">
        <v>6</v>
      </c>
      <c r="L5" s="2" t="s">
        <v>7</v>
      </c>
      <c r="M5" s="2" t="s">
        <v>8</v>
      </c>
      <c r="N5" s="2" t="s">
        <v>9</v>
      </c>
      <c r="O5" s="2" t="s">
        <v>10</v>
      </c>
      <c r="P5" s="2" t="s">
        <v>11</v>
      </c>
      <c r="Q5" s="2" t="s">
        <v>12</v>
      </c>
    </row>
    <row r="6" spans="3:17" ht="18.75" x14ac:dyDescent="0.3">
      <c r="C6" s="2" t="s">
        <v>0</v>
      </c>
      <c r="D6" s="2" t="s">
        <v>1</v>
      </c>
      <c r="E6" s="3">
        <v>1928</v>
      </c>
      <c r="F6" s="4">
        <v>44313</v>
      </c>
      <c r="G6" s="3">
        <v>35</v>
      </c>
      <c r="H6" s="3">
        <v>35</v>
      </c>
      <c r="I6" s="5">
        <f>G6*H6</f>
        <v>1225</v>
      </c>
      <c r="J6" s="5">
        <v>0</v>
      </c>
      <c r="K6" s="5">
        <v>0</v>
      </c>
      <c r="L6" s="5">
        <f>I6-J6-K6</f>
        <v>1225</v>
      </c>
      <c r="M6" s="5">
        <f>ROUND(L6/100*27,2)</f>
        <v>330.75</v>
      </c>
      <c r="N6" s="5">
        <f>L6-M6</f>
        <v>894.25</v>
      </c>
      <c r="O6" s="5">
        <v>0</v>
      </c>
      <c r="P6" s="5">
        <f>ROUND(I6/100*8.5,2)</f>
        <v>104.13</v>
      </c>
      <c r="Q6" s="5">
        <f>J6+K6+M6+N6+O6+P6</f>
        <v>1329.13</v>
      </c>
    </row>
    <row r="7" spans="3:17" ht="18.75" x14ac:dyDescent="0.3">
      <c r="C7" s="2" t="s">
        <v>3</v>
      </c>
      <c r="D7" s="2" t="s">
        <v>4</v>
      </c>
      <c r="E7" s="3">
        <v>1928</v>
      </c>
      <c r="F7" s="4">
        <v>44313</v>
      </c>
      <c r="G7" s="3">
        <v>35</v>
      </c>
      <c r="H7" s="3">
        <v>35</v>
      </c>
      <c r="I7" s="5">
        <f>G7*H7</f>
        <v>1225</v>
      </c>
      <c r="J7" s="5">
        <v>0</v>
      </c>
      <c r="K7" s="5">
        <v>0</v>
      </c>
      <c r="L7" s="5">
        <f>I7-J7-K7</f>
        <v>1225</v>
      </c>
      <c r="M7" s="5">
        <f>ROUND(L7/100*27,2)</f>
        <v>330.75</v>
      </c>
      <c r="N7" s="5">
        <f>L7-M7</f>
        <v>894.25</v>
      </c>
      <c r="O7" s="5">
        <v>0</v>
      </c>
      <c r="P7" s="5">
        <f>ROUND(I7/100*8.5,2)</f>
        <v>104.13</v>
      </c>
      <c r="Q7" s="5">
        <f>J7+K7+M7+N7+O7+P7</f>
        <v>1329.13</v>
      </c>
    </row>
    <row r="8" spans="3:17" ht="18.75" x14ac:dyDescent="0.3">
      <c r="C8" s="2"/>
      <c r="D8" s="2"/>
      <c r="E8" s="3"/>
      <c r="F8" s="3"/>
      <c r="G8" s="3"/>
      <c r="H8" s="6">
        <f t="shared" ref="H8:P8" si="0">SUM(H6:H7)</f>
        <v>70</v>
      </c>
      <c r="I8" s="7">
        <f t="shared" si="0"/>
        <v>2450</v>
      </c>
      <c r="J8" s="7">
        <f t="shared" si="0"/>
        <v>0</v>
      </c>
      <c r="K8" s="7">
        <f t="shared" si="0"/>
        <v>0</v>
      </c>
      <c r="L8" s="7">
        <f t="shared" si="0"/>
        <v>2450</v>
      </c>
      <c r="M8" s="7">
        <f t="shared" si="0"/>
        <v>661.5</v>
      </c>
      <c r="N8" s="7">
        <f t="shared" si="0"/>
        <v>1788.5</v>
      </c>
      <c r="O8" s="7">
        <f t="shared" si="0"/>
        <v>0</v>
      </c>
      <c r="P8" s="7">
        <f t="shared" si="0"/>
        <v>208.26</v>
      </c>
      <c r="Q8" s="7">
        <f>SUM(Q6:Q7)</f>
        <v>2658.26</v>
      </c>
    </row>
  </sheetData>
  <mergeCells count="1">
    <mergeCell ref="C4:Q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D'ambrosio</dc:creator>
  <cp:lastModifiedBy>Filippo D'ambrosio</cp:lastModifiedBy>
  <dcterms:created xsi:type="dcterms:W3CDTF">2015-06-05T18:19:34Z</dcterms:created>
  <dcterms:modified xsi:type="dcterms:W3CDTF">2021-06-28T13:46:53Z</dcterms:modified>
</cp:coreProperties>
</file>